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4" i="1"/>
  <c r="I23"/>
  <c r="I22"/>
  <c r="I25" s="1"/>
  <c r="F25"/>
  <c r="D32"/>
  <c r="D30"/>
  <c r="D33" s="1"/>
  <c r="J7"/>
  <c r="J6"/>
  <c r="J3"/>
  <c r="E23"/>
  <c r="I5" s="1"/>
  <c r="J5" s="1"/>
  <c r="E22"/>
  <c r="I4" s="1"/>
  <c r="J4" s="1"/>
  <c r="J13" l="1"/>
  <c r="F22"/>
  <c r="F23"/>
  <c r="E24"/>
  <c r="F24" l="1"/>
  <c r="F26" s="1"/>
  <c r="J14" s="1"/>
</calcChain>
</file>

<file path=xl/sharedStrings.xml><?xml version="1.0" encoding="utf-8"?>
<sst xmlns="http://schemas.openxmlformats.org/spreadsheetml/2006/main" count="79" uniqueCount="48">
  <si>
    <t>カッシー</t>
    <phoneticPr fontId="1"/>
  </si>
  <si>
    <t>ミッチー</t>
    <phoneticPr fontId="1"/>
  </si>
  <si>
    <t>ふじも</t>
    <phoneticPr fontId="1"/>
  </si>
  <si>
    <t>とよ</t>
    <phoneticPr fontId="1"/>
  </si>
  <si>
    <t>まっちゃん</t>
    <phoneticPr fontId="1"/>
  </si>
  <si>
    <t>ひる</t>
    <phoneticPr fontId="1"/>
  </si>
  <si>
    <t>かわ</t>
    <phoneticPr fontId="1"/>
  </si>
  <si>
    <t>ミクリヤ</t>
    <phoneticPr fontId="1"/>
  </si>
  <si>
    <t>とよ連れ</t>
    <rPh sb="2" eb="3">
      <t>ツ</t>
    </rPh>
    <phoneticPr fontId="1"/>
  </si>
  <si>
    <t>カッシー連れ</t>
    <rPh sb="4" eb="5">
      <t>ツ</t>
    </rPh>
    <phoneticPr fontId="1"/>
  </si>
  <si>
    <t>ひーちゃん</t>
    <phoneticPr fontId="1"/>
  </si>
  <si>
    <t>亜美</t>
    <rPh sb="0" eb="2">
      <t>アミ</t>
    </rPh>
    <phoneticPr fontId="1"/>
  </si>
  <si>
    <t>剛汰</t>
    <rPh sb="0" eb="1">
      <t>ゴウ</t>
    </rPh>
    <rPh sb="1" eb="2">
      <t>タ</t>
    </rPh>
    <phoneticPr fontId="1"/>
  </si>
  <si>
    <t>さね</t>
    <phoneticPr fontId="1"/>
  </si>
  <si>
    <t>曽我ちゃん</t>
    <rPh sb="0" eb="2">
      <t>ソガ</t>
    </rPh>
    <phoneticPr fontId="1"/>
  </si>
  <si>
    <t>料金区分</t>
    <rPh sb="0" eb="2">
      <t>リョウキン</t>
    </rPh>
    <rPh sb="2" eb="4">
      <t>クブン</t>
    </rPh>
    <phoneticPr fontId="1"/>
  </si>
  <si>
    <t>A</t>
    <phoneticPr fontId="1"/>
  </si>
  <si>
    <t>B</t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</si>
  <si>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</si>
  <si>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</si>
  <si>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予算</t>
    <rPh sb="0" eb="2">
      <t>ヨサン</t>
    </rPh>
    <phoneticPr fontId="1"/>
  </si>
  <si>
    <t>バス</t>
    <phoneticPr fontId="1"/>
  </si>
  <si>
    <t>金額</t>
    <rPh sb="0" eb="2">
      <t>キンガク</t>
    </rPh>
    <phoneticPr fontId="1"/>
  </si>
  <si>
    <t>宿代A</t>
    <rPh sb="0" eb="1">
      <t>ヤド</t>
    </rPh>
    <rPh sb="1" eb="2">
      <t>ダイ</t>
    </rPh>
    <phoneticPr fontId="1"/>
  </si>
  <si>
    <t>宿代B</t>
    <rPh sb="0" eb="1">
      <t>ヤド</t>
    </rPh>
    <rPh sb="1" eb="2">
      <t>ダイ</t>
    </rPh>
    <phoneticPr fontId="1"/>
  </si>
  <si>
    <t>宿代C</t>
    <rPh sb="0" eb="1">
      <t>ヤド</t>
    </rPh>
    <rPh sb="1" eb="2">
      <t>ダイ</t>
    </rPh>
    <phoneticPr fontId="1"/>
  </si>
  <si>
    <t>備考</t>
    <rPh sb="0" eb="2">
      <t>ビコウ</t>
    </rPh>
    <phoneticPr fontId="1"/>
  </si>
  <si>
    <t>花火</t>
    <rPh sb="0" eb="2">
      <t>ハナビ</t>
    </rPh>
    <phoneticPr fontId="1"/>
  </si>
  <si>
    <t>高速なし</t>
    <rPh sb="0" eb="2">
      <t>コウソク</t>
    </rPh>
    <phoneticPr fontId="1"/>
  </si>
  <si>
    <t>３歳以上</t>
    <rPh sb="1" eb="2">
      <t>サイ</t>
    </rPh>
    <rPh sb="2" eb="4">
      <t>イジョウ</t>
    </rPh>
    <phoneticPr fontId="1"/>
  </si>
  <si>
    <t>運転手分</t>
    <rPh sb="0" eb="3">
      <t>ウンテンシュ</t>
    </rPh>
    <rPh sb="3" eb="4">
      <t>ブン</t>
    </rPh>
    <phoneticPr fontId="1"/>
  </si>
  <si>
    <t>費目</t>
    <rPh sb="0" eb="2">
      <t>ヒモク</t>
    </rPh>
    <phoneticPr fontId="1"/>
  </si>
  <si>
    <t>氏名</t>
    <rPh sb="0" eb="2">
      <t>シメイ</t>
    </rPh>
    <phoneticPr fontId="1"/>
  </si>
  <si>
    <t>ヒル家</t>
    <rPh sb="2" eb="3">
      <t>ケ</t>
    </rPh>
    <phoneticPr fontId="1"/>
  </si>
  <si>
    <t>ボン家</t>
    <rPh sb="2" eb="3">
      <t>ケ</t>
    </rPh>
    <phoneticPr fontId="1"/>
  </si>
  <si>
    <t>その他</t>
    <rPh sb="2" eb="3">
      <t>タ</t>
    </rPh>
    <phoneticPr fontId="1"/>
  </si>
  <si>
    <t>bonbon基金</t>
    <rPh sb="6" eb="8">
      <t>キキン</t>
    </rPh>
    <phoneticPr fontId="1"/>
  </si>
  <si>
    <t>総予算</t>
    <rPh sb="0" eb="1">
      <t>ソウ</t>
    </rPh>
    <rPh sb="1" eb="3">
      <t>ヨサン</t>
    </rPh>
    <phoneticPr fontId="1"/>
  </si>
  <si>
    <t>収支</t>
    <rPh sb="0" eb="2">
      <t>シュウシ</t>
    </rPh>
    <phoneticPr fontId="1"/>
  </si>
  <si>
    <t>総費用</t>
    <rPh sb="0" eb="3">
      <t>ソウヒヨウ</t>
    </rPh>
    <phoneticPr fontId="1"/>
  </si>
  <si>
    <t>【予算計算】</t>
    <rPh sb="1" eb="3">
      <t>ヨサン</t>
    </rPh>
    <rPh sb="3" eb="5">
      <t>ケイサン</t>
    </rPh>
    <phoneticPr fontId="1"/>
  </si>
  <si>
    <t>【家族別内訳】</t>
    <rPh sb="1" eb="3">
      <t>カゾク</t>
    </rPh>
    <rPh sb="3" eb="4">
      <t>ベツ</t>
    </rPh>
    <rPh sb="4" eb="6">
      <t>ウチワケ</t>
    </rPh>
    <phoneticPr fontId="1"/>
  </si>
  <si>
    <t>集合場所</t>
    <rPh sb="0" eb="2">
      <t>シュウゴウ</t>
    </rPh>
    <rPh sb="2" eb="4">
      <t>バショ</t>
    </rPh>
    <phoneticPr fontId="1"/>
  </si>
  <si>
    <t>東武</t>
    <rPh sb="0" eb="2">
      <t>トウブ</t>
    </rPh>
    <phoneticPr fontId="1"/>
  </si>
  <si>
    <t>東口</t>
    <rPh sb="0" eb="2">
      <t>ヒガシグチ</t>
    </rPh>
    <phoneticPr fontId="1"/>
  </si>
  <si>
    <t>バス会社</t>
    <rPh sb="2" eb="4">
      <t>ガイシャ</t>
    </rPh>
    <phoneticPr fontId="1"/>
  </si>
  <si>
    <t>【バス乗り場内訳】</t>
    <rPh sb="3" eb="4">
      <t>ノ</t>
    </rPh>
    <rPh sb="5" eb="6">
      <t>バ</t>
    </rPh>
    <rPh sb="6" eb="8">
      <t>ウチワケ</t>
    </rPh>
    <phoneticPr fontId="1"/>
  </si>
  <si>
    <t>-</t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</si>
</sst>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38" fontId="2" fillId="3" borderId="0" xfId="1" applyFont="1" applyFill="1">
      <alignment vertical="center"/>
    </xf>
    <xf numFmtId="38" fontId="2" fillId="2" borderId="0" xfId="1" applyFont="1" applyFill="1">
      <alignment vertical="center"/>
    </xf>
    <xf numFmtId="38" fontId="2" fillId="2" borderId="2" xfId="1" applyFont="1" applyFill="1" applyBorder="1">
      <alignment vertical="center"/>
    </xf>
    <xf numFmtId="38" fontId="2" fillId="2" borderId="0" xfId="1" applyFont="1" applyFill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1" xfId="1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38" fontId="2" fillId="2" borderId="0" xfId="0" applyNumberFormat="1" applyFont="1" applyFill="1">
      <alignment vertical="center"/>
    </xf>
    <xf numFmtId="38" fontId="2" fillId="4" borderId="0" xfId="1" applyFont="1" applyFill="1">
      <alignment vertical="center"/>
    </xf>
    <xf numFmtId="38" fontId="2" fillId="4" borderId="1" xfId="1" applyFont="1" applyFill="1" applyBorder="1">
      <alignment vertical="center"/>
    </xf>
    <xf numFmtId="38" fontId="4" fillId="2" borderId="0" xfId="1" applyFont="1" applyFill="1">
      <alignment vertical="center"/>
    </xf>
    <xf numFmtId="38" fontId="4" fillId="2" borderId="1" xfId="1" applyFont="1" applyFill="1" applyBorder="1">
      <alignment vertical="center"/>
    </xf>
    <xf numFmtId="38" fontId="4" fillId="2" borderId="0" xfId="1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>
      <selection activeCell="I25" sqref="I25"/>
    </sheetView>
  </sheetViews>
  <sheetFormatPr defaultRowHeight="13.5"/>
  <cols>
    <col min="1" max="1" width="9" style="1"/>
    <col min="2" max="2" width="4" style="2" bestFit="1" customWidth="1"/>
    <col min="3" max="3" width="11.875" style="1" bestFit="1" customWidth="1"/>
    <col min="4" max="4" width="9" style="1"/>
    <col min="5" max="5" width="10.625" style="1" customWidth="1"/>
    <col min="6" max="6" width="10.125" style="1" customWidth="1"/>
    <col min="7" max="9" width="10.125" style="6" customWidth="1"/>
    <col min="10" max="10" width="15.625" style="1" customWidth="1"/>
    <col min="11" max="16384" width="9" style="1"/>
  </cols>
  <sheetData>
    <row r="1" spans="2:11">
      <c r="G1" s="1"/>
      <c r="J1" s="6"/>
    </row>
    <row r="2" spans="2:11" s="2" customFormat="1">
      <c r="B2" s="3"/>
      <c r="C2" s="3" t="s">
        <v>32</v>
      </c>
      <c r="D2" s="3" t="s">
        <v>15</v>
      </c>
      <c r="E2" s="3" t="s">
        <v>42</v>
      </c>
      <c r="G2" s="3" t="s">
        <v>31</v>
      </c>
      <c r="H2" s="9" t="s">
        <v>18</v>
      </c>
      <c r="I2" s="9" t="s">
        <v>19</v>
      </c>
      <c r="J2" s="9" t="s">
        <v>22</v>
      </c>
      <c r="K2" s="3" t="s">
        <v>26</v>
      </c>
    </row>
    <row r="3" spans="2:11">
      <c r="B3" s="3">
        <v>1</v>
      </c>
      <c r="C3" s="4" t="s">
        <v>0</v>
      </c>
      <c r="D3" s="3" t="s">
        <v>16</v>
      </c>
      <c r="E3" s="3" t="s">
        <v>44</v>
      </c>
      <c r="G3" s="4" t="s">
        <v>21</v>
      </c>
      <c r="H3" s="10">
        <v>157500</v>
      </c>
      <c r="I3" s="10">
        <v>1</v>
      </c>
      <c r="J3" s="10">
        <f>+H3*I3</f>
        <v>157500</v>
      </c>
      <c r="K3" s="4" t="s">
        <v>28</v>
      </c>
    </row>
    <row r="4" spans="2:11">
      <c r="B4" s="3">
        <v>2</v>
      </c>
      <c r="C4" s="4" t="s">
        <v>1</v>
      </c>
      <c r="D4" s="3" t="s">
        <v>16</v>
      </c>
      <c r="E4" s="3" t="s">
        <v>43</v>
      </c>
      <c r="G4" s="4" t="s">
        <v>23</v>
      </c>
      <c r="H4" s="10">
        <v>14000</v>
      </c>
      <c r="I4" s="10">
        <f>+E22</f>
        <v>12</v>
      </c>
      <c r="J4" s="10">
        <f t="shared" ref="J4:J7" si="0">+H4*I4</f>
        <v>168000</v>
      </c>
      <c r="K4" s="4"/>
    </row>
    <row r="5" spans="2:11">
      <c r="B5" s="3">
        <v>3</v>
      </c>
      <c r="C5" s="4" t="s">
        <v>2</v>
      </c>
      <c r="D5" s="3" t="s">
        <v>16</v>
      </c>
      <c r="E5" s="3" t="s">
        <v>44</v>
      </c>
      <c r="G5" s="4" t="s">
        <v>24</v>
      </c>
      <c r="H5" s="10">
        <v>7000</v>
      </c>
      <c r="I5" s="10">
        <f>+E23</f>
        <v>2</v>
      </c>
      <c r="J5" s="10">
        <f t="shared" si="0"/>
        <v>14000</v>
      </c>
      <c r="K5" s="4" t="s">
        <v>29</v>
      </c>
    </row>
    <row r="6" spans="2:11">
      <c r="B6" s="3">
        <v>4</v>
      </c>
      <c r="C6" s="4" t="s">
        <v>3</v>
      </c>
      <c r="D6" s="3" t="s">
        <v>16</v>
      </c>
      <c r="E6" s="3" t="s">
        <v>45</v>
      </c>
      <c r="G6" s="4" t="s">
        <v>25</v>
      </c>
      <c r="H6" s="14">
        <v>10000</v>
      </c>
      <c r="I6" s="10">
        <v>1</v>
      </c>
      <c r="J6" s="10">
        <f>+H6*I6</f>
        <v>10000</v>
      </c>
      <c r="K6" s="4" t="s">
        <v>30</v>
      </c>
    </row>
    <row r="7" spans="2:11">
      <c r="B7" s="3">
        <v>5</v>
      </c>
      <c r="C7" s="4" t="s">
        <v>4</v>
      </c>
      <c r="D7" s="3" t="s">
        <v>16</v>
      </c>
      <c r="E7" s="3" t="s">
        <v>45</v>
      </c>
      <c r="G7" s="4" t="s">
        <v>27</v>
      </c>
      <c r="H7" s="10">
        <v>5000</v>
      </c>
      <c r="I7" s="10">
        <v>1</v>
      </c>
      <c r="J7" s="10">
        <f t="shared" si="0"/>
        <v>5000</v>
      </c>
      <c r="K7" s="4"/>
    </row>
    <row r="8" spans="2:11">
      <c r="B8" s="3">
        <v>6</v>
      </c>
      <c r="C8" s="4" t="s">
        <v>5</v>
      </c>
      <c r="D8" s="3" t="s">
        <v>16</v>
      </c>
      <c r="E8" s="3" t="s">
        <v>43</v>
      </c>
      <c r="G8" s="4"/>
      <c r="H8" s="10"/>
      <c r="I8" s="10"/>
      <c r="J8" s="10"/>
      <c r="K8" s="4"/>
    </row>
    <row r="9" spans="2:11">
      <c r="B9" s="3">
        <v>7</v>
      </c>
      <c r="C9" s="4" t="s">
        <v>6</v>
      </c>
      <c r="D9" s="3" t="s">
        <v>16</v>
      </c>
      <c r="E9" s="3" t="s">
        <v>43</v>
      </c>
      <c r="G9" s="4"/>
      <c r="H9" s="10"/>
      <c r="I9" s="10"/>
      <c r="J9" s="10"/>
      <c r="K9" s="4"/>
    </row>
    <row r="10" spans="2:11">
      <c r="B10" s="3">
        <v>8</v>
      </c>
      <c r="C10" s="4" t="s">
        <v>10</v>
      </c>
      <c r="D10" s="3" t="s">
        <v>16</v>
      </c>
      <c r="E10" s="3" t="s">
        <v>43</v>
      </c>
      <c r="G10" s="4"/>
      <c r="H10" s="10"/>
      <c r="I10" s="10"/>
      <c r="J10" s="10"/>
      <c r="K10" s="4"/>
    </row>
    <row r="11" spans="2:11">
      <c r="B11" s="3">
        <v>9</v>
      </c>
      <c r="C11" s="4" t="s">
        <v>7</v>
      </c>
      <c r="D11" s="3" t="s">
        <v>16</v>
      </c>
      <c r="E11" s="3" t="s">
        <v>43</v>
      </c>
      <c r="G11" s="4"/>
      <c r="H11" s="10"/>
      <c r="I11" s="10"/>
      <c r="J11" s="10"/>
      <c r="K11" s="4"/>
    </row>
    <row r="12" spans="2:11">
      <c r="B12" s="3">
        <v>10</v>
      </c>
      <c r="C12" s="4" t="s">
        <v>14</v>
      </c>
      <c r="D12" s="3" t="s">
        <v>16</v>
      </c>
      <c r="E12" s="3" t="s">
        <v>44</v>
      </c>
      <c r="G12" s="4"/>
      <c r="H12" s="10"/>
      <c r="I12" s="10"/>
      <c r="J12" s="10"/>
      <c r="K12" s="4"/>
    </row>
    <row r="13" spans="2:11">
      <c r="B13" s="3">
        <v>11</v>
      </c>
      <c r="C13" s="4" t="s">
        <v>8</v>
      </c>
      <c r="D13" s="3" t="s">
        <v>16</v>
      </c>
      <c r="E13" s="3" t="s">
        <v>45</v>
      </c>
      <c r="G13" s="19" t="s">
        <v>39</v>
      </c>
      <c r="H13" s="16"/>
      <c r="I13" s="16"/>
      <c r="J13" s="16">
        <f>SUM(J3:J12)</f>
        <v>354500</v>
      </c>
      <c r="K13" s="20"/>
    </row>
    <row r="14" spans="2:11">
      <c r="B14" s="3">
        <v>12</v>
      </c>
      <c r="C14" s="4" t="s">
        <v>9</v>
      </c>
      <c r="D14" s="3" t="s">
        <v>16</v>
      </c>
      <c r="E14" s="3" t="s">
        <v>44</v>
      </c>
      <c r="G14" s="1"/>
      <c r="I14" s="17" t="s">
        <v>38</v>
      </c>
      <c r="J14" s="15">
        <f>+F26-J13</f>
        <v>29500</v>
      </c>
    </row>
    <row r="15" spans="2:11">
      <c r="B15" s="3">
        <v>13</v>
      </c>
      <c r="C15" s="4" t="s">
        <v>11</v>
      </c>
      <c r="D15" s="3" t="s">
        <v>17</v>
      </c>
      <c r="E15" s="3" t="s">
        <v>43</v>
      </c>
      <c r="G15" s="1"/>
      <c r="J15" s="6"/>
    </row>
    <row r="16" spans="2:11">
      <c r="B16" s="3">
        <v>14</v>
      </c>
      <c r="C16" s="4" t="s">
        <v>12</v>
      </c>
      <c r="D16" s="3" t="s">
        <v>47</v>
      </c>
      <c r="E16" s="3" t="s">
        <v>43</v>
      </c>
      <c r="G16" s="1"/>
      <c r="J16" s="6"/>
    </row>
    <row r="17" spans="2:10">
      <c r="B17" s="3">
        <v>15</v>
      </c>
      <c r="C17" s="4" t="s">
        <v>13</v>
      </c>
      <c r="D17" s="3" t="s">
        <v>17</v>
      </c>
      <c r="E17" s="3" t="s">
        <v>43</v>
      </c>
      <c r="G17" s="1"/>
      <c r="J17" s="6"/>
    </row>
    <row r="18" spans="2:10">
      <c r="G18" s="1"/>
      <c r="J18" s="6"/>
    </row>
    <row r="19" spans="2:10">
      <c r="G19" s="1"/>
      <c r="J19" s="6"/>
    </row>
    <row r="20" spans="2:10">
      <c r="C20" s="1" t="s">
        <v>40</v>
      </c>
      <c r="H20" s="6" t="s">
        <v>46</v>
      </c>
    </row>
    <row r="21" spans="2:10" s="2" customFormat="1">
      <c r="D21" s="2" t="s">
        <v>18</v>
      </c>
      <c r="E21" s="2" t="s">
        <v>19</v>
      </c>
      <c r="F21" s="2" t="s">
        <v>20</v>
      </c>
      <c r="G21" s="8"/>
      <c r="H21" s="8"/>
      <c r="I21" s="8"/>
    </row>
    <row r="22" spans="2:10">
      <c r="C22" s="11" t="s">
        <v>16</v>
      </c>
      <c r="D22" s="5">
        <v>30000</v>
      </c>
      <c r="E22" s="6">
        <f>COUNTIF(D3:D17,C22)</f>
        <v>12</v>
      </c>
      <c r="F22" s="6">
        <f>+D22*E22</f>
        <v>360000</v>
      </c>
      <c r="H22" s="6" t="s">
        <v>45</v>
      </c>
      <c r="I22" s="6">
        <f>COUNTIF(E3:E17,H22)</f>
        <v>3</v>
      </c>
    </row>
    <row r="23" spans="2:10">
      <c r="C23" s="11" t="s">
        <v>17</v>
      </c>
      <c r="D23" s="5">
        <v>7000</v>
      </c>
      <c r="E23" s="7">
        <f>COUNTIF(D3:D17,C23)</f>
        <v>2</v>
      </c>
      <c r="F23" s="7">
        <f>+D23*E23</f>
        <v>14000</v>
      </c>
      <c r="H23" s="6" t="s">
        <v>44</v>
      </c>
      <c r="I23" s="6">
        <f>COUNTIF(E3:E17,H23)</f>
        <v>4</v>
      </c>
    </row>
    <row r="24" spans="2:10">
      <c r="E24" s="6">
        <f>SUM(E22:E23)</f>
        <v>14</v>
      </c>
      <c r="F24" s="6">
        <f>SUM(F22:F23)</f>
        <v>374000</v>
      </c>
      <c r="H24" s="6" t="s">
        <v>43</v>
      </c>
      <c r="I24" s="7">
        <f>COUNTIF(E3:E17,H24)</f>
        <v>8</v>
      </c>
    </row>
    <row r="25" spans="2:10">
      <c r="C25" s="1" t="s">
        <v>36</v>
      </c>
      <c r="D25" s="13">
        <v>10000</v>
      </c>
      <c r="E25" s="7">
        <v>1</v>
      </c>
      <c r="F25" s="7">
        <f>+D25*E25</f>
        <v>10000</v>
      </c>
      <c r="I25" s="6">
        <f>SUM(I22:I24)</f>
        <v>15</v>
      </c>
    </row>
    <row r="26" spans="2:10">
      <c r="C26" s="18" t="s">
        <v>37</v>
      </c>
      <c r="D26" s="15"/>
      <c r="E26" s="15"/>
      <c r="F26" s="15">
        <f>SUM(F24:F25)</f>
        <v>384000</v>
      </c>
    </row>
    <row r="27" spans="2:10">
      <c r="C27" s="18"/>
      <c r="D27" s="15"/>
      <c r="E27" s="15"/>
      <c r="F27" s="15"/>
    </row>
    <row r="28" spans="2:10">
      <c r="E28" s="6"/>
      <c r="F28" s="6"/>
    </row>
    <row r="29" spans="2:10">
      <c r="C29" s="1" t="s">
        <v>41</v>
      </c>
      <c r="E29" s="6"/>
      <c r="F29" s="6"/>
    </row>
    <row r="30" spans="2:10">
      <c r="C30" s="1" t="s">
        <v>34</v>
      </c>
      <c r="D30" s="6">
        <f>30000*2+7000</f>
        <v>67000</v>
      </c>
      <c r="E30" s="6"/>
      <c r="F30" s="6"/>
    </row>
    <row r="31" spans="2:10">
      <c r="C31" s="1" t="s">
        <v>33</v>
      </c>
      <c r="D31" s="6">
        <v>37000</v>
      </c>
    </row>
    <row r="32" spans="2:10">
      <c r="C32" s="1" t="s">
        <v>35</v>
      </c>
      <c r="D32" s="7">
        <f>30000*9</f>
        <v>270000</v>
      </c>
    </row>
    <row r="33" spans="4:4">
      <c r="D33" s="12">
        <f>SUM(D30:D32)</f>
        <v>374000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藤井産業㈱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</dc:creator>
  <cp:lastModifiedBy>nagao</cp:lastModifiedBy>
  <dcterms:created xsi:type="dcterms:W3CDTF">2013-06-10T05:53:49Z</dcterms:created>
  <dcterms:modified xsi:type="dcterms:W3CDTF">2013-08-02T11:13:08Z</dcterms:modified>
</cp:coreProperties>
</file>